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<sst xmlns="http://schemas.openxmlformats.org/spreadsheetml/2006/main" count="88" uniqueCount="88">
  <si>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</si>
  <si>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</si>
  <si>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</si>
  <si>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</si>
  <si>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</si>
  <si>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</si>
  <si>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</si>
  <si>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</si>
  <si>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</si>
  <si>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</si>
  <si>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</si>
  <si>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</si>
  <si>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</si>
  <si>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</si>
  <si>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</si>
  <si>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</si>
  <si>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</si>
  <si>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</si>
  <si>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</si>
  <si>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</si>
  <si>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</si>
  <si>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</si>
  <si>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</si>
  <si>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</si>
  <si>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</si>
  <si>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</si>
  <si>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</si>
  <si>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</si>
  <si>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</si>
  <si>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</si>
  <si>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</si>
  <si>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</si>
  <si>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</si>
  <si>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</si>
  <si>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</si>
  <si>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</si>
  <si>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</si>
  <si>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</si>
  <si>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</si>
  <si>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</si>
  <si>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</si>
  <si>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</si>
  <si>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</si>
  <si>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</si>
  <si>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</si>
  <si>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</si>
  <si>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</si>
  <si>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</si>
  <si>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</si>
  <si>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</si>
  <si>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</si>
  <si>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</si>
  <si>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</si>
  <si>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</si>
  <si>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</si>
  <si>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</si>
  <si>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</si>
  <si>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</si>
  <si>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</si>
  <si>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</si>
  <si>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</si>
  <si>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</si>
  <si>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</si>
  <si>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</si>
  <si>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</si>
  <si>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</si>
  <si>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</si>
  <si>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</si>
  <si>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</si>
  <si>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</si>
  <si>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</si>
  <si>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</si>
  <si>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</si>
  <si>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</si>
  <si>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</si>
  <si>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</si>
  <si>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</si>
  <si>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</si>
  <si>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</si>
  <si>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</si>
  <si>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</si>
  <si>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</si>
  <si>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</si>
  <si>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</si>
  <si>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</si>
  <si>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</si>
  <si>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</si>
  <si>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por Objeto del Gasto (Capítulo y Concepto)
Del 01 Enero al 30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</si>
</sst>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/>
    </xf>
    <xf numFmtId="165" fontId="6" fillId="0" borderId="5" xfId="35" applyNumberFormat="1" applyFont="1" applyFill="1" applyBorder="1" applyProtection="1">
      <protection locked="0"/>
    </xf>
    <xf numFmtId="165" fontId="6" fillId="0" borderId="6" xfId="35" applyNumberFormat="1" applyFont="1" applyFill="1" applyBorder="1" applyProtection="1">
      <protection locked="0"/>
    </xf>
    <xf numFmtId="165" fontId="6" fillId="0" borderId="3" xfId="35" applyNumberFormat="1" applyFont="1" applyFill="1" applyBorder="1" applyProtection="1"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6" xfId="35" applyNumberFormat="1" applyFont="1" applyFill="1" applyBorder="1" applyProtection="1">
      <protection locked="0"/>
    </xf>
    <xf numFmtId="4" fontId="2" fillId="0" borderId="6" xfId="35" applyNumberFormat="1" applyFont="1" applyFill="1" applyBorder="1" applyProtection="1">
      <protection locked="0"/>
    </xf>
    <xf numFmtId="4" fontId="0" fillId="0" borderId="8" xfId="35" applyNumberFormat="1" applyFont="1" applyBorder="1"/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3" fontId="2" fillId="0" borderId="6" xfId="35" applyNumberFormat="1" applyFont="1" applyFill="1" applyBorder="1" applyProtection="1">
      <protection locked="0"/>
    </xf>
    <xf numFmtId="165" fontId="2" fillId="0" borderId="6" xfId="35" applyNumberFormat="1" applyFont="1" applyFill="1" applyBorder="1" applyProtection="1">
      <protection locked="0"/>
    </xf>
    <xf numFmtId="1" fontId="2" fillId="0" borderId="6" xfId="35" applyNumberFormat="1" applyFont="1" applyFill="1" applyBorder="1" applyProtection="1">
      <protection locked="0"/>
    </xf>
    <xf numFmtId="0" fontId="6" fillId="0" borderId="6" xfId="35" applyNumberFormat="1" applyFont="1" applyFill="1" applyBorder="1" applyProtection="1">
      <protection locked="0"/>
    </xf>
    <xf numFmtId="43" fontId="0" fillId="0" borderId="0" xfId="35" applyFont="1" applyProtection="1"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6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5" style="1" bestFit="1" customWidth="1"/>
    <col min="10" max="16384" width="12" style="1" customWidth="1"/>
  </cols>
  <sheetData>
    <row r="1" spans="1:8" ht="50.1" customHeight="1">
      <c r="A1" s="29" t="s">
        <v>87</v>
      </c>
      <c r="B1" s="30"/>
      <c r="C1" s="30"/>
      <c r="D1" s="30"/>
      <c r="E1" s="30"/>
      <c r="F1" s="30"/>
      <c r="G1" s="30"/>
      <c r="H1" s="31"/>
    </row>
    <row r="2" spans="1:8" ht="11.25">
      <c r="A2" s="34" t="s">
        <v>9</v>
      </c>
      <c r="B2" s="35"/>
      <c r="C2" s="29" t="s">
        <v>15</v>
      </c>
      <c r="D2" s="30"/>
      <c r="E2" s="30"/>
      <c r="F2" s="30"/>
      <c r="G2" s="31"/>
      <c r="H2" s="32" t="s">
        <v>14</v>
      </c>
    </row>
    <row r="3" spans="1:8" ht="24.95" customHeight="1">
      <c r="A3" s="36"/>
      <c r="B3" s="3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3"/>
    </row>
    <row r="4" spans="1:8" ht="11.25">
      <c r="A4" s="38"/>
      <c r="B4" s="3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9" ht="11.25">
      <c r="A5" s="11" t="s">
        <v>16</v>
      </c>
      <c r="B5" s="4"/>
      <c r="C5" s="12">
        <f>SUM(C6:C12)</f>
        <v>2502908821.05</v>
      </c>
      <c r="D5" s="12">
        <f aca="true" t="shared" si="0" ref="D5:H5">SUM(D6:D12)</f>
        <v>-112416963.57999998</v>
      </c>
      <c r="E5" s="12">
        <f t="shared" si="0"/>
        <v>2390491857.4700003</v>
      </c>
      <c r="F5" s="12">
        <f t="shared" si="0"/>
        <v>2346361405.57</v>
      </c>
      <c r="G5" s="12">
        <f t="shared" si="0"/>
        <v>2302899416.07</v>
      </c>
      <c r="H5" s="12">
        <f t="shared" si="0"/>
        <v>44130451.89999984</v>
      </c>
      <c r="I5" s="21"/>
    </row>
    <row r="6" spans="1:9" ht="11.25">
      <c r="A6" s="2"/>
      <c r="B6" s="8" t="s">
        <v>25</v>
      </c>
      <c r="C6" s="23">
        <v>1072315961.66</v>
      </c>
      <c r="D6" s="23">
        <v>-7274974.12</v>
      </c>
      <c r="E6" s="23">
        <v>1065040987.54</v>
      </c>
      <c r="F6" s="23">
        <v>1052252274.1</v>
      </c>
      <c r="G6" s="23">
        <v>1052252274.1</v>
      </c>
      <c r="H6" s="23">
        <f>E6-F6</f>
        <v>12788713.439999938</v>
      </c>
      <c r="I6" s="21"/>
    </row>
    <row r="7" spans="1:9" ht="11.25">
      <c r="A7" s="2"/>
      <c r="B7" s="8" t="s">
        <v>26</v>
      </c>
      <c r="C7" s="23">
        <v>23000000</v>
      </c>
      <c r="D7" s="23">
        <v>2101192.21</v>
      </c>
      <c r="E7" s="23">
        <v>25101192.21</v>
      </c>
      <c r="F7" s="23">
        <v>25099418.6</v>
      </c>
      <c r="G7" s="23">
        <v>25099418.6</v>
      </c>
      <c r="H7" s="23">
        <f aca="true" t="shared" si="1" ref="H7:H12">E7-F7</f>
        <v>1773.609999999404</v>
      </c>
      <c r="I7" s="21"/>
    </row>
    <row r="8" spans="1:9" ht="11.25">
      <c r="A8" s="2"/>
      <c r="B8" s="8" t="s">
        <v>27</v>
      </c>
      <c r="C8" s="23">
        <v>267226276.74</v>
      </c>
      <c r="D8" s="23">
        <v>-4652881.83</v>
      </c>
      <c r="E8" s="23">
        <v>262573394.91</v>
      </c>
      <c r="F8" s="23">
        <v>257890978.08</v>
      </c>
      <c r="G8" s="23">
        <v>257890978.08</v>
      </c>
      <c r="H8" s="23">
        <f t="shared" si="1"/>
        <v>4682416.829999983</v>
      </c>
      <c r="I8" s="21"/>
    </row>
    <row r="9" spans="1:9" ht="11.25">
      <c r="A9" s="2"/>
      <c r="B9" s="8" t="s">
        <v>1</v>
      </c>
      <c r="C9" s="23">
        <v>487363538.39</v>
      </c>
      <c r="D9" s="23">
        <v>-93445594.13</v>
      </c>
      <c r="E9" s="23">
        <v>393917944.26</v>
      </c>
      <c r="F9" s="23">
        <v>385836077.91</v>
      </c>
      <c r="G9" s="23">
        <v>342374088.41</v>
      </c>
      <c r="H9" s="23">
        <f t="shared" si="1"/>
        <v>8081866.349999964</v>
      </c>
      <c r="I9" s="21"/>
    </row>
    <row r="10" spans="1:9" ht="11.25">
      <c r="A10" s="2"/>
      <c r="B10" s="8" t="s">
        <v>28</v>
      </c>
      <c r="C10" s="23">
        <v>653003044.26</v>
      </c>
      <c r="D10" s="23">
        <v>-9144705.71</v>
      </c>
      <c r="E10" s="23">
        <v>643858338.55</v>
      </c>
      <c r="F10" s="23">
        <v>625282656.88</v>
      </c>
      <c r="G10" s="23">
        <v>625282656.88</v>
      </c>
      <c r="H10" s="23">
        <f t="shared" si="1"/>
        <v>18575681.669999957</v>
      </c>
      <c r="I10" s="21"/>
    </row>
    <row r="11" spans="1:9" ht="11.25">
      <c r="A11" s="2"/>
      <c r="B11" s="8" t="s">
        <v>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f t="shared" si="1"/>
        <v>0</v>
      </c>
      <c r="I11" s="21"/>
    </row>
    <row r="12" spans="1:9" ht="11.25">
      <c r="A12" s="2"/>
      <c r="B12" s="8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  <c r="I12" s="21"/>
    </row>
    <row r="13" spans="1:9" ht="11.25">
      <c r="A13" s="11" t="s">
        <v>17</v>
      </c>
      <c r="B13" s="4"/>
      <c r="C13" s="13">
        <f>SUM(C14:C22)</f>
        <v>357184204.68</v>
      </c>
      <c r="D13" s="13">
        <f aca="true" t="shared" si="2" ref="D13:H13">SUM(D14:D22)</f>
        <v>15855398.02</v>
      </c>
      <c r="E13" s="13">
        <f t="shared" si="2"/>
        <v>373039602.7</v>
      </c>
      <c r="F13" s="13">
        <f t="shared" si="2"/>
        <v>327082315.06000006</v>
      </c>
      <c r="G13" s="13">
        <f t="shared" si="2"/>
        <v>326527515.90000004</v>
      </c>
      <c r="H13" s="13">
        <f t="shared" si="2"/>
        <v>45957287.639999986</v>
      </c>
      <c r="I13" s="21"/>
    </row>
    <row r="14" spans="1:9" ht="11.25">
      <c r="A14" s="2"/>
      <c r="B14" s="8" t="s">
        <v>30</v>
      </c>
      <c r="C14" s="23">
        <v>22852259.32</v>
      </c>
      <c r="D14" s="23">
        <v>1865073.73</v>
      </c>
      <c r="E14" s="23">
        <v>24717333.05</v>
      </c>
      <c r="F14" s="23">
        <v>22378157.74</v>
      </c>
      <c r="G14" s="23">
        <v>22378157.74</v>
      </c>
      <c r="H14" s="23">
        <f>E14-F14</f>
        <v>2339175.3100000024</v>
      </c>
      <c r="I14" s="21"/>
    </row>
    <row r="15" spans="1:9" ht="11.25">
      <c r="A15" s="2"/>
      <c r="B15" s="8" t="s">
        <v>31</v>
      </c>
      <c r="C15" s="23">
        <v>18358691.4</v>
      </c>
      <c r="D15" s="23">
        <v>-235828.09</v>
      </c>
      <c r="E15" s="23">
        <v>18122863.31</v>
      </c>
      <c r="F15" s="23">
        <v>16131648</v>
      </c>
      <c r="G15" s="23">
        <v>16131648</v>
      </c>
      <c r="H15" s="23">
        <f aca="true" t="shared" si="3" ref="H15:H22">E15-F15</f>
        <v>1991215.3099999987</v>
      </c>
      <c r="I15" s="21"/>
    </row>
    <row r="16" spans="1:9" ht="11.25">
      <c r="A16" s="2"/>
      <c r="B16" s="8" t="s">
        <v>32</v>
      </c>
      <c r="C16" s="23">
        <v>294399.96</v>
      </c>
      <c r="D16" s="23">
        <v>-64496.64</v>
      </c>
      <c r="E16" s="23">
        <v>229903.32</v>
      </c>
      <c r="F16" s="23">
        <v>229568.32</v>
      </c>
      <c r="G16" s="23">
        <v>229568.32</v>
      </c>
      <c r="H16" s="23">
        <f t="shared" si="3"/>
        <v>335</v>
      </c>
      <c r="I16" s="21"/>
    </row>
    <row r="17" spans="1:9" ht="11.25">
      <c r="A17" s="2"/>
      <c r="B17" s="8" t="s">
        <v>33</v>
      </c>
      <c r="C17" s="23">
        <v>11744251.08</v>
      </c>
      <c r="D17" s="23">
        <v>19196449.92</v>
      </c>
      <c r="E17" s="23">
        <v>30940701</v>
      </c>
      <c r="F17" s="23">
        <v>22537199.85</v>
      </c>
      <c r="G17" s="23">
        <v>22537199.85</v>
      </c>
      <c r="H17" s="23">
        <f t="shared" si="3"/>
        <v>8403501.149999999</v>
      </c>
      <c r="I17" s="21"/>
    </row>
    <row r="18" spans="1:9" ht="11.25">
      <c r="A18" s="2"/>
      <c r="B18" s="8" t="s">
        <v>34</v>
      </c>
      <c r="C18" s="23">
        <v>6760214.47</v>
      </c>
      <c r="D18" s="23">
        <v>2267834.08</v>
      </c>
      <c r="E18" s="23">
        <v>9028048.55</v>
      </c>
      <c r="F18" s="23">
        <v>8387125.01</v>
      </c>
      <c r="G18" s="23">
        <v>8387125.01</v>
      </c>
      <c r="H18" s="23">
        <f t="shared" si="3"/>
        <v>640923.540000001</v>
      </c>
      <c r="I18" s="21"/>
    </row>
    <row r="19" spans="1:9" ht="11.25">
      <c r="A19" s="2"/>
      <c r="B19" s="8" t="s">
        <v>35</v>
      </c>
      <c r="C19" s="23">
        <v>185185252.99</v>
      </c>
      <c r="D19" s="23">
        <v>-15004907.86</v>
      </c>
      <c r="E19" s="23">
        <v>170180345.13</v>
      </c>
      <c r="F19" s="23">
        <v>160630345.74</v>
      </c>
      <c r="G19" s="23">
        <v>160075546.58</v>
      </c>
      <c r="H19" s="23">
        <f t="shared" si="3"/>
        <v>9549999.389999986</v>
      </c>
      <c r="I19" s="21"/>
    </row>
    <row r="20" spans="1:9" ht="11.25">
      <c r="A20" s="2"/>
      <c r="B20" s="8" t="s">
        <v>36</v>
      </c>
      <c r="C20" s="23">
        <v>18288925.39</v>
      </c>
      <c r="D20" s="23">
        <v>18813870.82</v>
      </c>
      <c r="E20" s="23">
        <v>37102796.21</v>
      </c>
      <c r="F20" s="23">
        <v>23816895.28</v>
      </c>
      <c r="G20" s="23">
        <v>23816895.28</v>
      </c>
      <c r="H20" s="23">
        <f t="shared" si="3"/>
        <v>13285900.93</v>
      </c>
      <c r="I20" s="21"/>
    </row>
    <row r="21" spans="1:9" ht="11.25">
      <c r="A21" s="2"/>
      <c r="B21" s="8" t="s">
        <v>37</v>
      </c>
      <c r="C21" s="23">
        <v>21744769.12</v>
      </c>
      <c r="D21" s="23">
        <v>-10308341.38</v>
      </c>
      <c r="E21" s="23">
        <v>11436427.74</v>
      </c>
      <c r="F21" s="23">
        <v>10256300.49</v>
      </c>
      <c r="G21" s="23">
        <v>10256300.49</v>
      </c>
      <c r="H21" s="23">
        <f t="shared" si="3"/>
        <v>1180127.25</v>
      </c>
      <c r="I21" s="21"/>
    </row>
    <row r="22" spans="1:9" ht="11.25">
      <c r="A22" s="2"/>
      <c r="B22" s="8" t="s">
        <v>38</v>
      </c>
      <c r="C22" s="23">
        <v>71955440.95</v>
      </c>
      <c r="D22" s="23">
        <v>-674256.56</v>
      </c>
      <c r="E22" s="23">
        <v>71281184.39</v>
      </c>
      <c r="F22" s="23">
        <v>62715074.63</v>
      </c>
      <c r="G22" s="23">
        <v>62715074.63</v>
      </c>
      <c r="H22" s="23">
        <f t="shared" si="3"/>
        <v>8566109.759999998</v>
      </c>
      <c r="I22" s="21"/>
    </row>
    <row r="23" spans="1:9" ht="11.25">
      <c r="A23" s="11" t="s">
        <v>18</v>
      </c>
      <c r="B23" s="4"/>
      <c r="C23" s="13">
        <f>SUM(C24:C32)</f>
        <v>1263332891.5700002</v>
      </c>
      <c r="D23" s="13">
        <f aca="true" t="shared" si="4" ref="D23:H23">SUM(D24:D32)</f>
        <v>191921.67999999318</v>
      </c>
      <c r="E23" s="13">
        <f t="shared" si="4"/>
        <v>1263524813.2499998</v>
      </c>
      <c r="F23" s="13">
        <f t="shared" si="4"/>
        <v>1128061881.09</v>
      </c>
      <c r="G23" s="13">
        <f t="shared" si="4"/>
        <v>1116872413.98</v>
      </c>
      <c r="H23" s="13">
        <f t="shared" si="4"/>
        <v>135462932.16</v>
      </c>
      <c r="I23" s="21"/>
    </row>
    <row r="24" spans="1:9" ht="11.25">
      <c r="A24" s="2"/>
      <c r="B24" s="8" t="s">
        <v>39</v>
      </c>
      <c r="C24" s="23">
        <v>337341690.32</v>
      </c>
      <c r="D24" s="23">
        <v>-57762817.59</v>
      </c>
      <c r="E24" s="23">
        <v>279578872.73</v>
      </c>
      <c r="F24" s="23">
        <v>238726799.51</v>
      </c>
      <c r="G24" s="23">
        <v>238469939.51</v>
      </c>
      <c r="H24" s="23">
        <f>E24-F24</f>
        <v>40852073.22000003</v>
      </c>
      <c r="I24" s="21"/>
    </row>
    <row r="25" spans="1:9" ht="11.25">
      <c r="A25" s="2"/>
      <c r="B25" s="8" t="s">
        <v>40</v>
      </c>
      <c r="C25" s="23">
        <v>47968936.42</v>
      </c>
      <c r="D25" s="23">
        <v>11333853.69</v>
      </c>
      <c r="E25" s="23">
        <v>59302790.11</v>
      </c>
      <c r="F25" s="23">
        <v>54154571.18</v>
      </c>
      <c r="G25" s="23">
        <v>52647151.18</v>
      </c>
      <c r="H25" s="23">
        <f aca="true" t="shared" si="5" ref="H25:H32">E25-F25</f>
        <v>5148218.93</v>
      </c>
      <c r="I25" s="21"/>
    </row>
    <row r="26" spans="1:9" ht="11.25">
      <c r="A26" s="2"/>
      <c r="B26" s="8" t="s">
        <v>41</v>
      </c>
      <c r="C26" s="23">
        <v>147573747.43</v>
      </c>
      <c r="D26" s="23">
        <v>29371963.25</v>
      </c>
      <c r="E26" s="23">
        <v>176945710.68</v>
      </c>
      <c r="F26" s="23">
        <v>144591683.87</v>
      </c>
      <c r="G26" s="23">
        <v>142906057.59</v>
      </c>
      <c r="H26" s="23">
        <f t="shared" si="5"/>
        <v>32354026.810000002</v>
      </c>
      <c r="I26" s="21"/>
    </row>
    <row r="27" spans="1:9" ht="11.25">
      <c r="A27" s="2"/>
      <c r="B27" s="8" t="s">
        <v>42</v>
      </c>
      <c r="C27" s="23">
        <v>42530643.94</v>
      </c>
      <c r="D27" s="23">
        <v>651843.59</v>
      </c>
      <c r="E27" s="23">
        <v>43182487.53</v>
      </c>
      <c r="F27" s="23">
        <v>36982329.46</v>
      </c>
      <c r="G27" s="23">
        <v>35179218.46</v>
      </c>
      <c r="H27" s="23">
        <f t="shared" si="5"/>
        <v>6200158.07</v>
      </c>
      <c r="I27" s="21"/>
    </row>
    <row r="28" spans="1:9" ht="11.25">
      <c r="A28" s="2"/>
      <c r="B28" s="8" t="s">
        <v>43</v>
      </c>
      <c r="C28" s="23">
        <v>457879194.65</v>
      </c>
      <c r="D28" s="23">
        <v>46719166.28</v>
      </c>
      <c r="E28" s="23">
        <v>504598360.93</v>
      </c>
      <c r="F28" s="23">
        <v>474754339.54</v>
      </c>
      <c r="G28" s="23">
        <v>474474657.32</v>
      </c>
      <c r="H28" s="23">
        <f t="shared" si="5"/>
        <v>29844021.389999986</v>
      </c>
      <c r="I28" s="21"/>
    </row>
    <row r="29" spans="1:9" ht="11.25">
      <c r="A29" s="2"/>
      <c r="B29" s="8" t="s">
        <v>44</v>
      </c>
      <c r="C29" s="23">
        <v>95055948.17</v>
      </c>
      <c r="D29" s="23">
        <v>-3864664.87</v>
      </c>
      <c r="E29" s="23">
        <v>91191283.3</v>
      </c>
      <c r="F29" s="23">
        <v>88592577.15</v>
      </c>
      <c r="G29" s="23">
        <v>83067448.37</v>
      </c>
      <c r="H29" s="23">
        <f t="shared" si="5"/>
        <v>2598706.149999991</v>
      </c>
      <c r="I29" s="21"/>
    </row>
    <row r="30" spans="1:9" ht="11.25">
      <c r="A30" s="2"/>
      <c r="B30" s="8" t="s">
        <v>45</v>
      </c>
      <c r="C30" s="23">
        <v>4387288.95</v>
      </c>
      <c r="D30" s="23">
        <v>-3071293.42</v>
      </c>
      <c r="E30" s="23">
        <v>1315995.53</v>
      </c>
      <c r="F30" s="23">
        <v>723347.58</v>
      </c>
      <c r="G30" s="23">
        <v>723347.58</v>
      </c>
      <c r="H30" s="23">
        <f t="shared" si="5"/>
        <v>592647.9500000001</v>
      </c>
      <c r="I30" s="21"/>
    </row>
    <row r="31" spans="1:9" ht="11.25">
      <c r="A31" s="2"/>
      <c r="B31" s="8" t="s">
        <v>46</v>
      </c>
      <c r="C31" s="23">
        <v>46067932.88</v>
      </c>
      <c r="D31" s="23">
        <v>-18254514.79</v>
      </c>
      <c r="E31" s="23">
        <v>27813418.09</v>
      </c>
      <c r="F31" s="23">
        <v>21366909.99</v>
      </c>
      <c r="G31" s="23">
        <v>21364351.98</v>
      </c>
      <c r="H31" s="23">
        <f t="shared" si="5"/>
        <v>6446508.1000000015</v>
      </c>
      <c r="I31" s="21"/>
    </row>
    <row r="32" spans="1:9" ht="11.25">
      <c r="A32" s="2"/>
      <c r="B32" s="8" t="s">
        <v>0</v>
      </c>
      <c r="C32" s="23">
        <v>84527508.81</v>
      </c>
      <c r="D32" s="23">
        <v>-4931614.46</v>
      </c>
      <c r="E32" s="23">
        <v>79595894.35</v>
      </c>
      <c r="F32" s="23">
        <v>68169322.81</v>
      </c>
      <c r="G32" s="23">
        <v>68040241.99</v>
      </c>
      <c r="H32" s="23">
        <f t="shared" si="5"/>
        <v>11426571.539999992</v>
      </c>
      <c r="I32" s="21"/>
    </row>
    <row r="33" spans="1:9" ht="11.25">
      <c r="A33" s="11" t="s">
        <v>19</v>
      </c>
      <c r="B33" s="4"/>
      <c r="C33" s="13">
        <f>SUM(C34:C42)</f>
        <v>844244415.65</v>
      </c>
      <c r="D33" s="13">
        <f aca="true" t="shared" si="6" ref="D33:H33">SUM(D34:D42)</f>
        <v>383185257.73999995</v>
      </c>
      <c r="E33" s="13">
        <f t="shared" si="6"/>
        <v>1227429673.39</v>
      </c>
      <c r="F33" s="13">
        <f t="shared" si="6"/>
        <v>1188234111.73</v>
      </c>
      <c r="G33" s="13">
        <f t="shared" si="6"/>
        <v>1187636208.63</v>
      </c>
      <c r="H33" s="13">
        <f t="shared" si="6"/>
        <v>39195561.65999998</v>
      </c>
      <c r="I33" s="21"/>
    </row>
    <row r="34" spans="1:9" ht="11.25">
      <c r="A34" s="2"/>
      <c r="B34" s="8" t="s">
        <v>47</v>
      </c>
      <c r="C34" s="23">
        <v>18401607.43</v>
      </c>
      <c r="D34" s="23">
        <v>-6940558.21</v>
      </c>
      <c r="E34" s="23">
        <v>11461049.22</v>
      </c>
      <c r="F34" s="23">
        <v>11461049.22</v>
      </c>
      <c r="G34" s="23">
        <v>11461049.22</v>
      </c>
      <c r="H34" s="23">
        <f>E34-F34</f>
        <v>0</v>
      </c>
      <c r="I34" s="21"/>
    </row>
    <row r="35" spans="1:9" ht="11.25">
      <c r="A35" s="2"/>
      <c r="B35" s="8" t="s">
        <v>48</v>
      </c>
      <c r="C35" s="23">
        <v>698701867.09</v>
      </c>
      <c r="D35" s="23">
        <v>152181260.04</v>
      </c>
      <c r="E35" s="23">
        <v>850883127.13</v>
      </c>
      <c r="F35" s="23">
        <v>839033641.74</v>
      </c>
      <c r="G35" s="23">
        <v>839033641.74</v>
      </c>
      <c r="H35" s="23">
        <f aca="true" t="shared" si="7" ref="H35:H42">E35-F35</f>
        <v>11849485.389999986</v>
      </c>
      <c r="I35" s="21"/>
    </row>
    <row r="36" spans="1:9" ht="11.25">
      <c r="A36" s="2"/>
      <c r="B36" s="8" t="s">
        <v>49</v>
      </c>
      <c r="C36" s="23">
        <v>55918231.27</v>
      </c>
      <c r="D36" s="23">
        <v>182307132.34</v>
      </c>
      <c r="E36" s="23">
        <v>238225363.61</v>
      </c>
      <c r="F36" s="23">
        <v>218776718.46</v>
      </c>
      <c r="G36" s="23">
        <v>218776718.46</v>
      </c>
      <c r="H36" s="23">
        <f t="shared" si="7"/>
        <v>19448645.150000006</v>
      </c>
      <c r="I36" s="21"/>
    </row>
    <row r="37" spans="1:9" ht="11.25">
      <c r="A37" s="2"/>
      <c r="B37" s="8" t="s">
        <v>50</v>
      </c>
      <c r="C37" s="23">
        <v>70137373.72</v>
      </c>
      <c r="D37" s="23">
        <v>53109776.27</v>
      </c>
      <c r="E37" s="23">
        <v>123247149.99</v>
      </c>
      <c r="F37" s="23">
        <v>115352168.87</v>
      </c>
      <c r="G37" s="23">
        <v>114754265.77</v>
      </c>
      <c r="H37" s="23">
        <f t="shared" si="7"/>
        <v>7894981.11999999</v>
      </c>
      <c r="I37" s="21"/>
    </row>
    <row r="38" spans="1:9" ht="11.25">
      <c r="A38" s="2"/>
      <c r="B38" s="8" t="s">
        <v>7</v>
      </c>
      <c r="C38" s="23">
        <v>1085336.14</v>
      </c>
      <c r="D38" s="23">
        <v>47876.82</v>
      </c>
      <c r="E38" s="23">
        <v>1133212.96</v>
      </c>
      <c r="F38" s="23">
        <v>1133212.96</v>
      </c>
      <c r="G38" s="23">
        <v>1133212.96</v>
      </c>
      <c r="H38" s="23">
        <f t="shared" si="7"/>
        <v>0</v>
      </c>
      <c r="I38" s="21"/>
    </row>
    <row r="39" spans="1:9" ht="11.25">
      <c r="A39" s="2"/>
      <c r="B39" s="8" t="s">
        <v>51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7"/>
        <v>0</v>
      </c>
      <c r="I39" s="21"/>
    </row>
    <row r="40" spans="1:9" ht="11.25">
      <c r="A40" s="2"/>
      <c r="B40" s="8" t="s">
        <v>52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7"/>
        <v>0</v>
      </c>
      <c r="I40" s="21"/>
    </row>
    <row r="41" spans="1:9" ht="11.25">
      <c r="A41" s="2"/>
      <c r="B41" s="8" t="s">
        <v>3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 t="shared" si="7"/>
        <v>0</v>
      </c>
      <c r="I41" s="21"/>
    </row>
    <row r="42" spans="1:9" ht="11.25">
      <c r="A42" s="2"/>
      <c r="B42" s="8" t="s">
        <v>53</v>
      </c>
      <c r="C42" s="18">
        <v>0</v>
      </c>
      <c r="D42" s="20">
        <v>2479770.48</v>
      </c>
      <c r="E42" s="20">
        <v>2479770.48</v>
      </c>
      <c r="F42" s="19">
        <v>2477320.48</v>
      </c>
      <c r="G42" s="19">
        <v>2477320.48</v>
      </c>
      <c r="H42" s="19">
        <f t="shared" si="7"/>
        <v>2450</v>
      </c>
      <c r="I42" s="21"/>
    </row>
    <row r="43" spans="1:9" ht="11.25">
      <c r="A43" s="11" t="s">
        <v>20</v>
      </c>
      <c r="B43" s="4"/>
      <c r="C43" s="13">
        <f>SUM(C44:C52)</f>
        <v>107949995.75999999</v>
      </c>
      <c r="D43" s="13">
        <f aca="true" t="shared" si="8" ref="D43:H43">SUM(D44:D52)</f>
        <v>111292349.14999999</v>
      </c>
      <c r="E43" s="13">
        <f t="shared" si="8"/>
        <v>219242344.91</v>
      </c>
      <c r="F43" s="13">
        <f t="shared" si="8"/>
        <v>77359966.99</v>
      </c>
      <c r="G43" s="13">
        <f t="shared" si="8"/>
        <v>77359966.99</v>
      </c>
      <c r="H43" s="13">
        <f t="shared" si="8"/>
        <v>141882377.92000002</v>
      </c>
      <c r="I43" s="21"/>
    </row>
    <row r="44" spans="1:9" ht="11.25">
      <c r="A44" s="2"/>
      <c r="B44" s="8" t="s">
        <v>54</v>
      </c>
      <c r="C44" s="23">
        <v>24193408.07</v>
      </c>
      <c r="D44" s="23">
        <v>8360406.93</v>
      </c>
      <c r="E44" s="23">
        <v>32553815</v>
      </c>
      <c r="F44" s="23">
        <v>22917842.81</v>
      </c>
      <c r="G44" s="23">
        <v>22917842.81</v>
      </c>
      <c r="H44" s="23">
        <f>E44-F44</f>
        <v>9635972.190000001</v>
      </c>
      <c r="I44" s="21"/>
    </row>
    <row r="45" spans="1:9" ht="11.25">
      <c r="A45" s="2"/>
      <c r="B45" s="8" t="s">
        <v>55</v>
      </c>
      <c r="C45" s="23">
        <v>2968534</v>
      </c>
      <c r="D45" s="23">
        <v>176075.01</v>
      </c>
      <c r="E45" s="23">
        <v>3144609.01</v>
      </c>
      <c r="F45" s="23">
        <v>2310858.2</v>
      </c>
      <c r="G45" s="23">
        <v>2310858.2</v>
      </c>
      <c r="H45" s="23">
        <f aca="true" t="shared" si="9" ref="H45:H68">E45-F45</f>
        <v>833750.8099999996</v>
      </c>
      <c r="I45" s="21"/>
    </row>
    <row r="46" spans="1:9" ht="11.25">
      <c r="A46" s="2"/>
      <c r="B46" s="8" t="s">
        <v>56</v>
      </c>
      <c r="C46" s="23">
        <v>1085038</v>
      </c>
      <c r="D46" s="23">
        <v>83095.62</v>
      </c>
      <c r="E46" s="23">
        <v>1168133.62</v>
      </c>
      <c r="F46" s="23">
        <v>1080819.37</v>
      </c>
      <c r="G46" s="23">
        <v>1080819.37</v>
      </c>
      <c r="H46" s="23">
        <f t="shared" si="9"/>
        <v>87314.25</v>
      </c>
      <c r="I46" s="21"/>
    </row>
    <row r="47" spans="1:9" ht="11.25">
      <c r="A47" s="2"/>
      <c r="B47" s="8" t="s">
        <v>57</v>
      </c>
      <c r="C47" s="23">
        <v>42080000</v>
      </c>
      <c r="D47" s="23">
        <v>-6703296.04</v>
      </c>
      <c r="E47" s="23">
        <v>35376703.96</v>
      </c>
      <c r="F47" s="23">
        <v>19254260</v>
      </c>
      <c r="G47" s="23">
        <v>19254260</v>
      </c>
      <c r="H47" s="23">
        <f t="shared" si="9"/>
        <v>16122443.96</v>
      </c>
      <c r="I47" s="21"/>
    </row>
    <row r="48" spans="1:9" ht="11.25">
      <c r="A48" s="2"/>
      <c r="B48" s="8" t="s">
        <v>58</v>
      </c>
      <c r="C48" s="23">
        <v>112183.5</v>
      </c>
      <c r="D48" s="23">
        <v>7162387.85</v>
      </c>
      <c r="E48" s="23">
        <v>7274571.35</v>
      </c>
      <c r="F48" s="23">
        <v>4027917.98</v>
      </c>
      <c r="G48" s="23">
        <v>4027917.98</v>
      </c>
      <c r="H48" s="23">
        <f t="shared" si="9"/>
        <v>3246653.3699999996</v>
      </c>
      <c r="I48" s="21"/>
    </row>
    <row r="49" spans="1:9" ht="11.25">
      <c r="A49" s="2"/>
      <c r="B49" s="8" t="s">
        <v>59</v>
      </c>
      <c r="C49" s="23">
        <v>23090481.84</v>
      </c>
      <c r="D49" s="23">
        <v>5429975.2</v>
      </c>
      <c r="E49" s="23">
        <v>28520457.04</v>
      </c>
      <c r="F49" s="23">
        <v>20633497.43</v>
      </c>
      <c r="G49" s="23">
        <v>20633497.43</v>
      </c>
      <c r="H49" s="23">
        <f t="shared" si="9"/>
        <v>7886959.609999999</v>
      </c>
      <c r="I49" s="21"/>
    </row>
    <row r="50" spans="1:9" ht="11.25">
      <c r="A50" s="2"/>
      <c r="B50" s="8" t="s">
        <v>60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 t="shared" si="9"/>
        <v>0</v>
      </c>
      <c r="I50" s="21"/>
    </row>
    <row r="51" spans="1:9" ht="11.25">
      <c r="A51" s="2"/>
      <c r="B51" s="8" t="s">
        <v>61</v>
      </c>
      <c r="C51" s="23">
        <v>0</v>
      </c>
      <c r="D51" s="23">
        <v>115000</v>
      </c>
      <c r="E51" s="23">
        <v>115000</v>
      </c>
      <c r="F51" s="23">
        <v>0</v>
      </c>
      <c r="G51" s="23">
        <v>0</v>
      </c>
      <c r="H51" s="23">
        <f t="shared" si="9"/>
        <v>115000</v>
      </c>
      <c r="I51" s="21"/>
    </row>
    <row r="52" spans="1:9" ht="11.25">
      <c r="A52" s="2"/>
      <c r="B52" s="8" t="s">
        <v>62</v>
      </c>
      <c r="C52" s="23">
        <v>14420350.35</v>
      </c>
      <c r="D52" s="23">
        <v>96668704.58</v>
      </c>
      <c r="E52" s="23">
        <v>111089054.93</v>
      </c>
      <c r="F52" s="23">
        <v>7134771.2</v>
      </c>
      <c r="G52" s="23">
        <v>7134771.2</v>
      </c>
      <c r="H52" s="23">
        <f t="shared" si="9"/>
        <v>103954283.73</v>
      </c>
      <c r="I52" s="21"/>
    </row>
    <row r="53" spans="1:9" ht="11.25">
      <c r="A53" s="11" t="s">
        <v>21</v>
      </c>
      <c r="B53" s="4"/>
      <c r="C53" s="13">
        <f>SUM(C54:C56)</f>
        <v>743470978.29</v>
      </c>
      <c r="D53" s="13">
        <f aca="true" t="shared" si="10" ref="D53:H53">SUM(D54:D56)</f>
        <v>795107571.6700001</v>
      </c>
      <c r="E53" s="13">
        <f t="shared" si="10"/>
        <v>1538578549.96</v>
      </c>
      <c r="F53" s="13">
        <f t="shared" si="10"/>
        <v>1159534516.58</v>
      </c>
      <c r="G53" s="13">
        <f t="shared" si="10"/>
        <v>1121684714.6299999</v>
      </c>
      <c r="H53" s="13">
        <f t="shared" si="10"/>
        <v>379044033.3800001</v>
      </c>
      <c r="I53" s="21"/>
    </row>
    <row r="54" spans="1:9" ht="11.25">
      <c r="A54" s="2"/>
      <c r="B54" s="8" t="s">
        <v>63</v>
      </c>
      <c r="C54" s="24">
        <v>544170978.29</v>
      </c>
      <c r="D54" s="24">
        <v>600962746.35</v>
      </c>
      <c r="E54" s="24">
        <v>1145133724.64</v>
      </c>
      <c r="F54" s="24">
        <v>896381461.73</v>
      </c>
      <c r="G54" s="24">
        <v>869712894.48</v>
      </c>
      <c r="H54" s="24">
        <f t="shared" si="9"/>
        <v>248752262.9100001</v>
      </c>
      <c r="I54" s="21"/>
    </row>
    <row r="55" spans="1:9" ht="11.25">
      <c r="A55" s="2"/>
      <c r="B55" s="8" t="s">
        <v>64</v>
      </c>
      <c r="C55" s="24">
        <v>199300000</v>
      </c>
      <c r="D55" s="24">
        <v>193964436.49</v>
      </c>
      <c r="E55" s="24">
        <v>393264436.49</v>
      </c>
      <c r="F55" s="24">
        <v>262972666.03</v>
      </c>
      <c r="G55" s="24">
        <v>251791431.33</v>
      </c>
      <c r="H55" s="24">
        <f t="shared" si="9"/>
        <v>130291770.46000001</v>
      </c>
      <c r="I55" s="21"/>
    </row>
    <row r="56" spans="1:9" ht="11.25">
      <c r="A56" s="2"/>
      <c r="B56" s="8" t="s">
        <v>65</v>
      </c>
      <c r="C56" s="23">
        <v>0</v>
      </c>
      <c r="D56" s="24">
        <v>180388.83</v>
      </c>
      <c r="E56" s="24">
        <v>180388.83</v>
      </c>
      <c r="F56" s="24">
        <v>180388.82</v>
      </c>
      <c r="G56" s="24">
        <v>180388.82</v>
      </c>
      <c r="H56" s="24">
        <f t="shared" si="9"/>
        <v>0.009999999980209395</v>
      </c>
      <c r="I56" s="21"/>
    </row>
    <row r="57" spans="1:9" ht="11.25">
      <c r="A57" s="11" t="s">
        <v>22</v>
      </c>
      <c r="B57" s="4"/>
      <c r="C57" s="13">
        <f>SUM(C58:C64)</f>
        <v>300000</v>
      </c>
      <c r="D57" s="13">
        <f aca="true" t="shared" si="11" ref="D57:H57">SUM(D58:D64)</f>
        <v>210771905.69</v>
      </c>
      <c r="E57" s="13">
        <f t="shared" si="11"/>
        <v>211071905.69</v>
      </c>
      <c r="F57" s="13">
        <f t="shared" si="11"/>
        <v>1268238</v>
      </c>
      <c r="G57" s="13">
        <f t="shared" si="11"/>
        <v>1268238</v>
      </c>
      <c r="H57" s="13">
        <f t="shared" si="11"/>
        <v>209803667.69</v>
      </c>
      <c r="I57" s="21"/>
    </row>
    <row r="58" spans="1:9" ht="11.25">
      <c r="A58" s="2"/>
      <c r="B58" s="8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9"/>
        <v>0</v>
      </c>
      <c r="I58" s="21"/>
    </row>
    <row r="59" spans="1:9" ht="11.25">
      <c r="A59" s="2"/>
      <c r="B59" s="8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9"/>
        <v>0</v>
      </c>
      <c r="I59" s="21"/>
    </row>
    <row r="60" spans="1:9" ht="11.25">
      <c r="A60" s="2"/>
      <c r="B60" s="8" t="s">
        <v>68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9"/>
        <v>0</v>
      </c>
      <c r="I60" s="21"/>
    </row>
    <row r="61" spans="1:9" ht="11.25">
      <c r="A61" s="2"/>
      <c r="B61" s="8" t="s">
        <v>69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9"/>
        <v>0</v>
      </c>
      <c r="I61" s="21"/>
    </row>
    <row r="62" spans="1:9" ht="11.25">
      <c r="A62" s="2"/>
      <c r="B62" s="8" t="s">
        <v>70</v>
      </c>
      <c r="C62" s="23">
        <v>300000</v>
      </c>
      <c r="D62" s="23">
        <v>1000702.6</v>
      </c>
      <c r="E62" s="23">
        <v>1300702.6</v>
      </c>
      <c r="F62" s="23">
        <v>1268238</v>
      </c>
      <c r="G62" s="23">
        <v>1268238</v>
      </c>
      <c r="H62" s="23">
        <f t="shared" si="9"/>
        <v>32464.600000000093</v>
      </c>
      <c r="I62" s="21"/>
    </row>
    <row r="63" spans="1:9" ht="11.25">
      <c r="A63" s="2"/>
      <c r="B63" s="8" t="s">
        <v>71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9"/>
        <v>0</v>
      </c>
      <c r="I63" s="21"/>
    </row>
    <row r="64" spans="1:9" ht="11.25">
      <c r="A64" s="2"/>
      <c r="B64" s="8" t="s">
        <v>72</v>
      </c>
      <c r="C64" s="18">
        <v>0</v>
      </c>
      <c r="D64" s="23">
        <v>209771203.09</v>
      </c>
      <c r="E64" s="23">
        <v>209771203.09</v>
      </c>
      <c r="F64" s="18">
        <v>0</v>
      </c>
      <c r="G64" s="18">
        <v>0</v>
      </c>
      <c r="H64" s="25">
        <f t="shared" si="9"/>
        <v>209771203.09</v>
      </c>
      <c r="I64" s="21"/>
    </row>
    <row r="65" spans="1:9" ht="11.25">
      <c r="A65" s="11" t="s">
        <v>23</v>
      </c>
      <c r="B65" s="4"/>
      <c r="C65" s="26">
        <f>SUM(C66:C68)</f>
        <v>0</v>
      </c>
      <c r="D65" s="26">
        <f aca="true" t="shared" si="12" ref="D65:G65">SUM(D66:D68)</f>
        <v>0</v>
      </c>
      <c r="E65" s="26">
        <f t="shared" si="12"/>
        <v>0</v>
      </c>
      <c r="F65" s="26">
        <f t="shared" si="12"/>
        <v>0</v>
      </c>
      <c r="G65" s="26">
        <f t="shared" si="12"/>
        <v>0</v>
      </c>
      <c r="H65" s="25">
        <f t="shared" si="9"/>
        <v>0</v>
      </c>
      <c r="I65" s="21"/>
    </row>
    <row r="66" spans="1:9" ht="11.25">
      <c r="A66" s="2"/>
      <c r="B66" s="8" t="s">
        <v>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25">
        <f t="shared" si="9"/>
        <v>0</v>
      </c>
      <c r="I66" s="21"/>
    </row>
    <row r="67" spans="1:9" ht="11.25">
      <c r="A67" s="2"/>
      <c r="B67" s="8" t="s">
        <v>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25">
        <f t="shared" si="9"/>
        <v>0</v>
      </c>
      <c r="I67" s="21"/>
    </row>
    <row r="68" spans="1:9" ht="11.25">
      <c r="A68" s="2"/>
      <c r="B68" s="8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25">
        <f t="shared" si="9"/>
        <v>0</v>
      </c>
      <c r="I68" s="21"/>
    </row>
    <row r="69" spans="1:9" ht="11.25">
      <c r="A69" s="11" t="s">
        <v>24</v>
      </c>
      <c r="B69" s="4"/>
      <c r="C69" s="13">
        <f>SUM(C70:C76)</f>
        <v>188019857.44</v>
      </c>
      <c r="D69" s="13">
        <f aca="true" t="shared" si="13" ref="D69:H69">SUM(D70:D76)</f>
        <v>-33576609.88</v>
      </c>
      <c r="E69" s="13">
        <f t="shared" si="13"/>
        <v>154443247.56</v>
      </c>
      <c r="F69" s="13">
        <f t="shared" si="13"/>
        <v>151790316.65</v>
      </c>
      <c r="G69" s="13">
        <f t="shared" si="13"/>
        <v>151790316.65</v>
      </c>
      <c r="H69" s="13">
        <f t="shared" si="13"/>
        <v>2652930.9099999964</v>
      </c>
      <c r="I69" s="21"/>
    </row>
    <row r="70" spans="1:9" ht="11.25">
      <c r="A70" s="2"/>
      <c r="B70" s="8" t="s">
        <v>73</v>
      </c>
      <c r="C70" s="23">
        <v>75512578.02</v>
      </c>
      <c r="D70" s="23">
        <v>0</v>
      </c>
      <c r="E70" s="23">
        <v>75512578.02</v>
      </c>
      <c r="F70" s="23">
        <v>75512578.02</v>
      </c>
      <c r="G70" s="23">
        <v>75512578.02</v>
      </c>
      <c r="H70" s="23">
        <f>E70-F70</f>
        <v>0</v>
      </c>
      <c r="I70" s="21"/>
    </row>
    <row r="71" spans="1:9" ht="11.25">
      <c r="A71" s="2"/>
      <c r="B71" s="8" t="s">
        <v>74</v>
      </c>
      <c r="C71" s="23">
        <v>110405199.42</v>
      </c>
      <c r="D71" s="23">
        <v>-32377000</v>
      </c>
      <c r="E71" s="23">
        <v>78028199.42</v>
      </c>
      <c r="F71" s="23">
        <v>75375268.51</v>
      </c>
      <c r="G71" s="23">
        <v>75375268.51</v>
      </c>
      <c r="H71" s="23">
        <f aca="true" t="shared" si="14" ref="H71:H76">E71-F71</f>
        <v>2652930.9099999964</v>
      </c>
      <c r="I71" s="21"/>
    </row>
    <row r="72" spans="1:9" ht="11.25">
      <c r="A72" s="2"/>
      <c r="B72" s="8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  <c r="I72" s="21"/>
    </row>
    <row r="73" spans="1:9" ht="11.25">
      <c r="A73" s="2"/>
      <c r="B73" s="8" t="s">
        <v>76</v>
      </c>
      <c r="C73" s="23">
        <v>102080</v>
      </c>
      <c r="D73" s="23">
        <v>-13132.82</v>
      </c>
      <c r="E73" s="23">
        <v>88947.18</v>
      </c>
      <c r="F73" s="23">
        <v>88947.18</v>
      </c>
      <c r="G73" s="23">
        <v>88947.18</v>
      </c>
      <c r="H73" s="23">
        <f t="shared" si="14"/>
        <v>0</v>
      </c>
      <c r="I73" s="21"/>
    </row>
    <row r="74" spans="1:9" ht="11.25">
      <c r="A74" s="2"/>
      <c r="B74" s="8" t="s">
        <v>77</v>
      </c>
      <c r="C74" s="23">
        <v>2000000</v>
      </c>
      <c r="D74" s="23">
        <v>-1186477.06</v>
      </c>
      <c r="E74" s="23">
        <v>813522.94</v>
      </c>
      <c r="F74" s="23">
        <v>813522.94</v>
      </c>
      <c r="G74" s="23">
        <v>813522.94</v>
      </c>
      <c r="H74" s="23">
        <f t="shared" si="14"/>
        <v>0</v>
      </c>
      <c r="I74" s="21"/>
    </row>
    <row r="75" spans="1:9" ht="11.25">
      <c r="A75" s="2"/>
      <c r="B75" s="8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si="14"/>
        <v>0</v>
      </c>
      <c r="I75" s="21"/>
    </row>
    <row r="76" spans="1:9" ht="11.25">
      <c r="A76" s="3"/>
      <c r="B76" s="9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4"/>
        <v>0</v>
      </c>
      <c r="I76" s="21"/>
    </row>
    <row r="77" spans="1:9" ht="11.25">
      <c r="A77" s="5"/>
      <c r="B77" s="10" t="s">
        <v>8</v>
      </c>
      <c r="C77" s="14">
        <f>SUM(C5+C13+C23+C33+C43+C53+C57+C65+C69)</f>
        <v>6007411164.44</v>
      </c>
      <c r="D77" s="14">
        <f aca="true" t="shared" si="15" ref="D77:H77">SUM(D5+D13+D23+D33+D43+D53+D57+D65+D69)</f>
        <v>1370410830.49</v>
      </c>
      <c r="E77" s="14">
        <f t="shared" si="15"/>
        <v>7377821994.93</v>
      </c>
      <c r="F77" s="14">
        <f t="shared" si="15"/>
        <v>6379692751.67</v>
      </c>
      <c r="G77" s="14">
        <f>SUM(G5+G13+G23+G33+G43+G53+G57+G65+G69)</f>
        <v>6286038790.849999</v>
      </c>
      <c r="H77" s="14">
        <f t="shared" si="15"/>
        <v>998129243.2599999</v>
      </c>
      <c r="I77" s="21"/>
    </row>
    <row r="79" spans="3:8" ht="11.25">
      <c r="C79" s="27"/>
      <c r="D79" s="27"/>
      <c r="E79" s="27"/>
      <c r="F79" s="27"/>
      <c r="G79" s="27"/>
      <c r="H79" s="27"/>
    </row>
    <row r="80" spans="3:8" ht="11.25">
      <c r="C80" s="22"/>
      <c r="D80" s="22"/>
      <c r="E80" s="22"/>
      <c r="F80" s="22"/>
      <c r="G80" s="22"/>
      <c r="H80" s="22"/>
    </row>
    <row r="92" spans="2:6" ht="11.25">
      <c r="B92" s="15" t="s">
        <v>83</v>
      </c>
      <c r="C92" s="16"/>
      <c r="D92" s="40" t="s">
        <v>84</v>
      </c>
      <c r="E92" s="40"/>
      <c r="F92" s="40"/>
    </row>
    <row r="93" spans="2:6" ht="11.25">
      <c r="B93" s="17" t="s">
        <v>85</v>
      </c>
      <c r="C93" s="16"/>
      <c r="D93" s="28" t="s">
        <v>86</v>
      </c>
      <c r="E93" s="28"/>
      <c r="F93" s="28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ignoredErrors>
    <ignoredError sqref="C5:H12 C13:G77" unlockedFormula="1"/>
    <ignoredError sqref="H13:H77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2021-01-27T15:44:14Z</cp:lastPrinted>
  <dcterms:created xsi:type="dcterms:W3CDTF">2014-02-10T03:37:14Z</dcterms:created>
  <dcterms:modified xsi:type="dcterms:W3CDTF">2021-02-02T17:16:43Z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